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chile-my.sharepoint.com/personal/simon_diaz_uchile_cl/Documents/"/>
    </mc:Choice>
  </mc:AlternateContent>
  <xr:revisionPtr revIDLastSave="0" documentId="13_ncr:4000b_{29F90B21-9D3B-4301-8DDB-00A783C48463}" xr6:coauthVersionLast="47" xr6:coauthVersionMax="47" xr10:uidLastSave="{00000000-0000-0000-0000-000000000000}"/>
  <bookViews>
    <workbookView xWindow="645" yWindow="1470" windowWidth="26145" windowHeight="11295"/>
  </bookViews>
  <sheets>
    <sheet name="ejemplo3_auxiliar (Procesado Si" sheetId="1" r:id="rId1"/>
  </sheets>
  <calcPr calcId="0"/>
</workbook>
</file>

<file path=xl/calcChain.xml><?xml version="1.0" encoding="utf-8"?>
<calcChain xmlns="http://schemas.openxmlformats.org/spreadsheetml/2006/main">
  <c r="BE3" i="1" l="1"/>
  <c r="BF3" i="1"/>
  <c r="BG3" i="1"/>
  <c r="BH3" i="1"/>
  <c r="BI3" i="1"/>
  <c r="BJ3" i="1"/>
  <c r="BK3" i="1"/>
  <c r="BE4" i="1"/>
  <c r="BF4" i="1"/>
  <c r="BG4" i="1"/>
  <c r="BH4" i="1"/>
  <c r="BI4" i="1"/>
  <c r="BJ4" i="1"/>
  <c r="BK4" i="1"/>
  <c r="BE5" i="1"/>
  <c r="BF5" i="1"/>
  <c r="BG5" i="1"/>
  <c r="BH5" i="1"/>
  <c r="BI5" i="1"/>
  <c r="BJ5" i="1"/>
  <c r="BK5" i="1"/>
  <c r="BE6" i="1"/>
  <c r="BF6" i="1"/>
  <c r="BG6" i="1"/>
  <c r="BH6" i="1"/>
  <c r="BI6" i="1"/>
  <c r="BJ6" i="1"/>
  <c r="BK6" i="1"/>
  <c r="BE7" i="1"/>
  <c r="BF7" i="1"/>
  <c r="BG7" i="1"/>
  <c r="BH7" i="1"/>
  <c r="BI7" i="1"/>
  <c r="BJ7" i="1"/>
  <c r="BK7" i="1"/>
  <c r="BE8" i="1"/>
  <c r="BF8" i="1"/>
  <c r="BG8" i="1"/>
  <c r="BH8" i="1"/>
  <c r="BI8" i="1"/>
  <c r="BJ8" i="1"/>
  <c r="BK8" i="1"/>
  <c r="BE9" i="1"/>
  <c r="BF9" i="1"/>
  <c r="BG9" i="1"/>
  <c r="BH9" i="1"/>
  <c r="BI9" i="1"/>
  <c r="BJ9" i="1"/>
  <c r="BK9" i="1"/>
  <c r="BE10" i="1"/>
  <c r="BF10" i="1"/>
  <c r="BG10" i="1"/>
  <c r="BH10" i="1"/>
  <c r="BI10" i="1"/>
  <c r="BJ10" i="1"/>
  <c r="BK10" i="1"/>
  <c r="BE11" i="1"/>
  <c r="BF11" i="1"/>
  <c r="BG11" i="1"/>
  <c r="BH11" i="1"/>
  <c r="BI11" i="1"/>
  <c r="BJ11" i="1"/>
  <c r="BK11" i="1"/>
  <c r="BE12" i="1"/>
  <c r="BF12" i="1"/>
  <c r="BG12" i="1"/>
  <c r="BH12" i="1"/>
  <c r="BI12" i="1"/>
  <c r="BJ12" i="1"/>
  <c r="BK12" i="1"/>
  <c r="BK2" i="1"/>
  <c r="BJ2" i="1"/>
  <c r="BI2" i="1"/>
  <c r="BH2" i="1"/>
  <c r="BG2" i="1"/>
  <c r="BF2" i="1"/>
  <c r="BE2" i="1"/>
</calcChain>
</file>

<file path=xl/sharedStrings.xml><?xml version="1.0" encoding="utf-8"?>
<sst xmlns="http://schemas.openxmlformats.org/spreadsheetml/2006/main" count="74" uniqueCount="65">
  <si>
    <t xml:space="preserve">         sim</t>
  </si>
  <si>
    <t xml:space="preserve">       state</t>
  </si>
  <si>
    <t xml:space="preserve">        soln</t>
  </si>
  <si>
    <t xml:space="preserve">      dist_x</t>
  </si>
  <si>
    <t xml:space="preserve">        time</t>
  </si>
  <si>
    <t xml:space="preserve">        step</t>
  </si>
  <si>
    <t xml:space="preserve">          pH</t>
  </si>
  <si>
    <t xml:space="preserve">          pe</t>
  </si>
  <si>
    <t xml:space="preserve">        temp</t>
  </si>
  <si>
    <t xml:space="preserve">    mass_H2O</t>
  </si>
  <si>
    <t xml:space="preserve">          Na</t>
  </si>
  <si>
    <t xml:space="preserve">           K</t>
  </si>
  <si>
    <t xml:space="preserve">          Mg</t>
  </si>
  <si>
    <t xml:space="preserve">          Li</t>
  </si>
  <si>
    <t xml:space="preserve">          Ca</t>
  </si>
  <si>
    <t xml:space="preserve">           B</t>
  </si>
  <si>
    <t xml:space="preserve">           S</t>
  </si>
  <si>
    <t xml:space="preserve">          Cl</t>
  </si>
  <si>
    <t xml:space="preserve">       m_Na+</t>
  </si>
  <si>
    <t xml:space="preserve">        m_K+</t>
  </si>
  <si>
    <t xml:space="preserve">      m_Mg+2</t>
  </si>
  <si>
    <t xml:space="preserve">       m_Li+</t>
  </si>
  <si>
    <t xml:space="preserve">     m_SO4-2</t>
  </si>
  <si>
    <t xml:space="preserve">       m_Cl-</t>
  </si>
  <si>
    <t xml:space="preserve">      Halite</t>
  </si>
  <si>
    <t xml:space="preserve">    d_Halite</t>
  </si>
  <si>
    <t xml:space="preserve">     Sylvite</t>
  </si>
  <si>
    <t xml:space="preserve">   d_Sylvite</t>
  </si>
  <si>
    <t xml:space="preserve">  Carnallite</t>
  </si>
  <si>
    <t>d_Carnallite</t>
  </si>
  <si>
    <t xml:space="preserve">  Bischofite</t>
  </si>
  <si>
    <t>d_Bischofite</t>
  </si>
  <si>
    <t xml:space="preserve">  Thenardite</t>
  </si>
  <si>
    <t>d_Thenardite</t>
  </si>
  <si>
    <t xml:space="preserve">  Mirabilite</t>
  </si>
  <si>
    <t>d_Mirabilite</t>
  </si>
  <si>
    <t xml:space="preserve">    Arcanite</t>
  </si>
  <si>
    <t xml:space="preserve">  d_Arcanite</t>
  </si>
  <si>
    <t xml:space="preserve">   Glaserite</t>
  </si>
  <si>
    <t xml:space="preserve"> d_Glaserite</t>
  </si>
  <si>
    <t xml:space="preserve">      Gypsum</t>
  </si>
  <si>
    <t xml:space="preserve">    d_Gypsum</t>
  </si>
  <si>
    <t xml:space="preserve">   Anhydrite</t>
  </si>
  <si>
    <t xml:space="preserve"> d_Anhydrite</t>
  </si>
  <si>
    <t xml:space="preserve">   si_Halite</t>
  </si>
  <si>
    <t xml:space="preserve">  si_Sylvite</t>
  </si>
  <si>
    <t>si_Carnallite</t>
  </si>
  <si>
    <t>si_Bischofite</t>
  </si>
  <si>
    <t>si_Thenardite</t>
  </si>
  <si>
    <t>si_Mirabilite</t>
  </si>
  <si>
    <t xml:space="preserve"> si_Arcanite</t>
  </si>
  <si>
    <t>si_Glaserite</t>
  </si>
  <si>
    <t xml:space="preserve">   si_Gypsum</t>
  </si>
  <si>
    <t>si_Anhydrite</t>
  </si>
  <si>
    <t xml:space="preserve">         RHO</t>
  </si>
  <si>
    <t xml:space="preserve">    SOLN_VOL</t>
  </si>
  <si>
    <t>%EvH2O</t>
  </si>
  <si>
    <t>%p/p_Na+</t>
  </si>
  <si>
    <t>%p/p_K+</t>
  </si>
  <si>
    <t>%p/p_Mg+2</t>
  </si>
  <si>
    <t>%p/p_Li+</t>
  </si>
  <si>
    <t>%p/p_SO4-2</t>
  </si>
  <si>
    <t>%p/p_Cl-</t>
  </si>
  <si>
    <t xml:space="preserve">      i_soln</t>
  </si>
  <si>
    <t xml:space="preserve">       react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</si>
</sst>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2"/>
  <sheetViews>
    <sheetView tabSelected="1" topLeftCell="AU1" workbookViewId="0">
      <selection activeCell="BI6" sqref="BI6"/>
    </sheetView>
  </sheetViews>
  <sheetFormatPr baseColWidth="10" defaultRowHeight="15" x14ac:dyDescent="0.25"/>
  <sheetData>
    <row r="1" spans="1:6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</row>
    <row r="2" spans="1:63" x14ac:dyDescent="0.25">
      <c r="A2">
        <v>1</v>
      </c>
      <c r="B2" t="s">
        <v>63</v>
      </c>
      <c r="C2">
        <v>1</v>
      </c>
      <c r="D2">
        <v>-99</v>
      </c>
      <c r="E2">
        <v>-99</v>
      </c>
      <c r="F2">
        <v>-99</v>
      </c>
      <c r="G2">
        <v>6.49</v>
      </c>
      <c r="H2">
        <v>4</v>
      </c>
      <c r="I2">
        <v>20</v>
      </c>
      <c r="J2">
        <v>1</v>
      </c>
      <c r="K2" s="1">
        <v>4.59</v>
      </c>
      <c r="L2" s="1">
        <v>0.746</v>
      </c>
      <c r="M2" s="1">
        <v>0</v>
      </c>
      <c r="N2" s="1">
        <v>2.97</v>
      </c>
      <c r="O2" s="1">
        <v>0</v>
      </c>
      <c r="P2" s="1">
        <v>7.6399999999999996E-2</v>
      </c>
      <c r="Q2" s="1">
        <v>0</v>
      </c>
      <c r="R2" s="1">
        <v>6.21</v>
      </c>
      <c r="S2" s="1">
        <v>4.59</v>
      </c>
      <c r="T2" s="1">
        <v>0.746</v>
      </c>
      <c r="U2" s="1">
        <v>0</v>
      </c>
      <c r="V2" s="1">
        <v>2.97</v>
      </c>
      <c r="W2" s="1">
        <v>0</v>
      </c>
      <c r="X2" s="1">
        <v>6.21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0</v>
      </c>
      <c r="AN2" s="1">
        <v>0</v>
      </c>
      <c r="AO2" s="1">
        <v>0</v>
      </c>
      <c r="AP2" s="1">
        <v>0</v>
      </c>
      <c r="AQ2" s="1">
        <v>0</v>
      </c>
      <c r="AR2" s="1">
        <v>0</v>
      </c>
      <c r="AS2">
        <v>0.21759999999999999</v>
      </c>
      <c r="AT2">
        <v>-0.1192</v>
      </c>
      <c r="AU2">
        <v>-999.99900000000002</v>
      </c>
      <c r="AV2">
        <v>-999.99900000000002</v>
      </c>
      <c r="AW2">
        <v>-999.99900000000002</v>
      </c>
      <c r="AX2">
        <v>-999.99900000000002</v>
      </c>
      <c r="AY2">
        <v>-999.99900000000002</v>
      </c>
      <c r="AZ2">
        <v>-999.99900000000002</v>
      </c>
      <c r="BA2">
        <v>-999.99900000000002</v>
      </c>
      <c r="BB2">
        <v>-999.99900000000002</v>
      </c>
      <c r="BC2" s="1">
        <v>1.2</v>
      </c>
      <c r="BD2" s="1">
        <v>1.1499999999999999</v>
      </c>
      <c r="BE2" s="2">
        <f>+($J$2-J2)*100/$J$2</f>
        <v>0</v>
      </c>
      <c r="BF2" s="2">
        <f>+$J2*S2*21*100/($BC2*$BD2*1000)</f>
        <v>6.9847826086956522</v>
      </c>
      <c r="BG2" s="2">
        <f>+$J2*T2*39*100/($BC2*$BD2*1000)</f>
        <v>2.1082608695652176</v>
      </c>
      <c r="BH2" s="2">
        <f>+$J2*U2*24.3*100/($BC2*$BD2*1000)</f>
        <v>0</v>
      </c>
      <c r="BI2" s="2">
        <f>+$J2*V2*6.9*100/($BC2*$BD2*1000)</f>
        <v>1.4850000000000001</v>
      </c>
      <c r="BJ2" s="2">
        <f>+$J2*W2*96*100/($BC2*$BD2*1000)</f>
        <v>0</v>
      </c>
      <c r="BK2" s="2">
        <f>+$J2*X2*35*100/($BC2*$BD2*1000)</f>
        <v>15.75</v>
      </c>
    </row>
    <row r="3" spans="1:63" x14ac:dyDescent="0.25">
      <c r="A3">
        <v>1</v>
      </c>
      <c r="B3" t="s">
        <v>64</v>
      </c>
      <c r="C3">
        <v>1</v>
      </c>
      <c r="D3">
        <v>-99</v>
      </c>
      <c r="E3">
        <v>0</v>
      </c>
      <c r="F3">
        <v>1</v>
      </c>
      <c r="G3">
        <v>6.5178200000000004</v>
      </c>
      <c r="H3">
        <v>4</v>
      </c>
      <c r="I3">
        <v>20</v>
      </c>
      <c r="J3">
        <v>0.91893100000000005</v>
      </c>
      <c r="K3" s="1">
        <v>3.69</v>
      </c>
      <c r="L3" s="1">
        <v>0.81200000000000006</v>
      </c>
      <c r="M3" s="1">
        <v>0</v>
      </c>
      <c r="N3" s="1">
        <v>3.24</v>
      </c>
      <c r="O3" s="1">
        <v>0</v>
      </c>
      <c r="P3" s="1">
        <v>8.3099999999999993E-2</v>
      </c>
      <c r="Q3" s="1">
        <v>0</v>
      </c>
      <c r="R3" s="1">
        <v>5.46</v>
      </c>
      <c r="S3" s="1">
        <v>3.69</v>
      </c>
      <c r="T3" s="1">
        <v>0.81200000000000006</v>
      </c>
      <c r="U3" s="1">
        <v>0</v>
      </c>
      <c r="V3" s="1">
        <v>3.24</v>
      </c>
      <c r="W3" s="1">
        <v>0</v>
      </c>
      <c r="X3" s="1">
        <v>5.46</v>
      </c>
      <c r="Y3" s="1">
        <v>1.2</v>
      </c>
      <c r="Z3" s="1">
        <v>1.2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1">
        <v>0</v>
      </c>
      <c r="AQ3" s="1">
        <v>0</v>
      </c>
      <c r="AR3" s="1">
        <v>0</v>
      </c>
      <c r="AS3">
        <v>0</v>
      </c>
      <c r="AT3">
        <v>-0.16189999999999999</v>
      </c>
      <c r="AU3">
        <v>-999.99900000000002</v>
      </c>
      <c r="AV3">
        <v>-999.99900000000002</v>
      </c>
      <c r="AW3">
        <v>-999.99900000000002</v>
      </c>
      <c r="AX3">
        <v>-999.99900000000002</v>
      </c>
      <c r="AY3">
        <v>-999.99900000000002</v>
      </c>
      <c r="AZ3">
        <v>-999.99900000000002</v>
      </c>
      <c r="BA3">
        <v>-999.99900000000002</v>
      </c>
      <c r="BB3">
        <v>-999.99900000000002</v>
      </c>
      <c r="BC3" s="1">
        <v>1.18</v>
      </c>
      <c r="BD3" s="1">
        <v>1.04</v>
      </c>
      <c r="BE3" s="2">
        <f t="shared" ref="BE3:BE12" si="0">+($J$2-J3)*100/$J$2</f>
        <v>8.1068999999999942</v>
      </c>
      <c r="BF3" s="2">
        <f t="shared" ref="BF3:BF12" si="1">+$J3*S3*21*100/($BC3*$BD3*1000)</f>
        <v>5.8024741843220333</v>
      </c>
      <c r="BG3" s="2">
        <f t="shared" ref="BG3:BG12" si="2">+$J3*T3*39*100/($BC3*$BD3*1000)</f>
        <v>2.3713092330508476</v>
      </c>
      <c r="BH3" s="2">
        <f t="shared" ref="BH3:BH12" si="3">+$J3*U3*24.3*100/($BC3*$BD3*1000)</f>
        <v>0</v>
      </c>
      <c r="BI3" s="2">
        <f t="shared" ref="BI3:BI12" si="4">+$J3*V3*6.9*100/($BC3*$BD3*1000)</f>
        <v>1.6740239110169493</v>
      </c>
      <c r="BJ3" s="2">
        <f t="shared" ref="BJ3:BJ12" si="5">+$J3*W3*96*100/($BC3*$BD3*1000)</f>
        <v>0</v>
      </c>
      <c r="BK3" s="2">
        <f t="shared" ref="BK3:BK12" si="6">+$J3*X3*35*100/($BC3*$BD3*1000)</f>
        <v>14.30962468220339</v>
      </c>
    </row>
    <row r="4" spans="1:63" x14ac:dyDescent="0.25">
      <c r="A4">
        <v>1</v>
      </c>
      <c r="B4" t="s">
        <v>64</v>
      </c>
      <c r="C4">
        <v>1</v>
      </c>
      <c r="D4">
        <v>-99</v>
      </c>
      <c r="E4">
        <v>0</v>
      </c>
      <c r="F4">
        <v>2</v>
      </c>
      <c r="G4">
        <v>6.4527799999999997</v>
      </c>
      <c r="H4">
        <v>4</v>
      </c>
      <c r="I4">
        <v>20</v>
      </c>
      <c r="J4">
        <v>0.83787100000000003</v>
      </c>
      <c r="K4" s="1">
        <v>3.48</v>
      </c>
      <c r="L4" s="1">
        <v>0.89100000000000001</v>
      </c>
      <c r="M4" s="1">
        <v>0</v>
      </c>
      <c r="N4" s="1">
        <v>3.55</v>
      </c>
      <c r="O4" s="1">
        <v>0</v>
      </c>
      <c r="P4" s="1">
        <v>9.1200000000000003E-2</v>
      </c>
      <c r="Q4" s="1">
        <v>0</v>
      </c>
      <c r="R4" s="1">
        <v>5.42</v>
      </c>
      <c r="S4" s="1">
        <v>3.48</v>
      </c>
      <c r="T4" s="1">
        <v>0.89100000000000001</v>
      </c>
      <c r="U4" s="1">
        <v>0</v>
      </c>
      <c r="V4" s="1">
        <v>3.55</v>
      </c>
      <c r="W4" s="1">
        <v>0</v>
      </c>
      <c r="X4" s="1">
        <v>5.42</v>
      </c>
      <c r="Y4" s="1">
        <v>1.67</v>
      </c>
      <c r="Z4" s="1">
        <v>1.67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0</v>
      </c>
      <c r="AP4" s="1">
        <v>0</v>
      </c>
      <c r="AQ4" s="1">
        <v>0</v>
      </c>
      <c r="AR4" s="1">
        <v>0</v>
      </c>
      <c r="AS4">
        <v>0</v>
      </c>
      <c r="AT4">
        <v>-9.0700000000000003E-2</v>
      </c>
      <c r="AU4">
        <v>-999.99900000000002</v>
      </c>
      <c r="AV4">
        <v>-999.99900000000002</v>
      </c>
      <c r="AW4">
        <v>-999.99900000000002</v>
      </c>
      <c r="AX4">
        <v>-999.99900000000002</v>
      </c>
      <c r="AY4">
        <v>-999.99900000000002</v>
      </c>
      <c r="AZ4">
        <v>-999.99900000000002</v>
      </c>
      <c r="BA4">
        <v>-999.99900000000002</v>
      </c>
      <c r="BB4">
        <v>-999.99900000000002</v>
      </c>
      <c r="BC4" s="1">
        <v>1.18</v>
      </c>
      <c r="BD4" s="1">
        <v>0.94699999999999995</v>
      </c>
      <c r="BE4" s="2">
        <f t="shared" si="0"/>
        <v>16.212899999999998</v>
      </c>
      <c r="BF4" s="2">
        <f t="shared" si="1"/>
        <v>5.4795350777656475</v>
      </c>
      <c r="BG4" s="2">
        <f t="shared" si="2"/>
        <v>2.6054784403021141</v>
      </c>
      <c r="BH4" s="2">
        <f t="shared" si="3"/>
        <v>0</v>
      </c>
      <c r="BI4" s="2">
        <f t="shared" si="4"/>
        <v>1.836633986451417</v>
      </c>
      <c r="BJ4" s="2">
        <f t="shared" si="5"/>
        <v>0</v>
      </c>
      <c r="BK4" s="2">
        <f t="shared" si="6"/>
        <v>14.223697376192439</v>
      </c>
    </row>
    <row r="5" spans="1:63" x14ac:dyDescent="0.25">
      <c r="A5">
        <v>1</v>
      </c>
      <c r="B5" t="s">
        <v>64</v>
      </c>
      <c r="C5">
        <v>1</v>
      </c>
      <c r="D5">
        <v>-99</v>
      </c>
      <c r="E5">
        <v>0</v>
      </c>
      <c r="F5">
        <v>3</v>
      </c>
      <c r="G5">
        <v>6.3713699999999998</v>
      </c>
      <c r="H5">
        <v>4</v>
      </c>
      <c r="I5">
        <v>20</v>
      </c>
      <c r="J5">
        <v>0.75681200000000004</v>
      </c>
      <c r="K5" s="1">
        <v>3.22</v>
      </c>
      <c r="L5" s="1">
        <v>0.98599999999999999</v>
      </c>
      <c r="M5" s="1">
        <v>0</v>
      </c>
      <c r="N5" s="1">
        <v>3.93</v>
      </c>
      <c r="O5" s="1">
        <v>0</v>
      </c>
      <c r="P5" s="1">
        <v>0.10100000000000001</v>
      </c>
      <c r="Q5" s="1">
        <v>0</v>
      </c>
      <c r="R5" s="1">
        <v>5.37</v>
      </c>
      <c r="S5" s="1">
        <v>3.22</v>
      </c>
      <c r="T5" s="1">
        <v>0.98599999999999999</v>
      </c>
      <c r="U5" s="1">
        <v>0</v>
      </c>
      <c r="V5" s="1">
        <v>3.93</v>
      </c>
      <c r="W5" s="1">
        <v>0</v>
      </c>
      <c r="X5" s="1">
        <v>5.37</v>
      </c>
      <c r="Y5" s="1">
        <v>2.15</v>
      </c>
      <c r="Z5" s="1">
        <v>2.15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>
        <v>0</v>
      </c>
      <c r="AT5">
        <v>-7.7999999999999996E-3</v>
      </c>
      <c r="AU5">
        <v>-999.99900000000002</v>
      </c>
      <c r="AV5">
        <v>-999.99900000000002</v>
      </c>
      <c r="AW5">
        <v>-999.99900000000002</v>
      </c>
      <c r="AX5">
        <v>-999.99900000000002</v>
      </c>
      <c r="AY5">
        <v>-999.99900000000002</v>
      </c>
      <c r="AZ5">
        <v>-999.99900000000002</v>
      </c>
      <c r="BA5">
        <v>-999.99900000000002</v>
      </c>
      <c r="BB5">
        <v>-999.99900000000002</v>
      </c>
      <c r="BC5" s="1">
        <v>1.18</v>
      </c>
      <c r="BD5" s="1">
        <v>0.85599999999999998</v>
      </c>
      <c r="BE5" s="2">
        <f t="shared" si="0"/>
        <v>24.318799999999996</v>
      </c>
      <c r="BF5" s="2">
        <f t="shared" si="1"/>
        <v>5.0664924996039939</v>
      </c>
      <c r="BG5" s="2">
        <f t="shared" si="2"/>
        <v>2.88120234516078</v>
      </c>
      <c r="BH5" s="2">
        <f t="shared" si="3"/>
        <v>0</v>
      </c>
      <c r="BI5" s="2">
        <f t="shared" si="4"/>
        <v>2.0317668901473156</v>
      </c>
      <c r="BJ5" s="2">
        <f t="shared" si="5"/>
        <v>0</v>
      </c>
      <c r="BK5" s="2">
        <f t="shared" si="6"/>
        <v>14.082331637098056</v>
      </c>
    </row>
    <row r="6" spans="1:63" x14ac:dyDescent="0.25">
      <c r="A6">
        <v>1</v>
      </c>
      <c r="B6" t="s">
        <v>64</v>
      </c>
      <c r="C6">
        <v>1</v>
      </c>
      <c r="D6">
        <v>-99</v>
      </c>
      <c r="E6">
        <v>0</v>
      </c>
      <c r="F6">
        <v>4</v>
      </c>
      <c r="G6">
        <v>6.2519</v>
      </c>
      <c r="H6">
        <v>4</v>
      </c>
      <c r="I6">
        <v>20</v>
      </c>
      <c r="J6">
        <v>0.67575499999999999</v>
      </c>
      <c r="K6" s="1">
        <v>3</v>
      </c>
      <c r="L6" s="1">
        <v>0.92</v>
      </c>
      <c r="M6" s="1">
        <v>0</v>
      </c>
      <c r="N6" s="1">
        <v>4.4000000000000004</v>
      </c>
      <c r="O6" s="1">
        <v>0</v>
      </c>
      <c r="P6" s="1">
        <v>0.113</v>
      </c>
      <c r="Q6" s="1">
        <v>0</v>
      </c>
      <c r="R6" s="1">
        <v>5.22</v>
      </c>
      <c r="S6" s="1">
        <v>3</v>
      </c>
      <c r="T6" s="1">
        <v>0.92</v>
      </c>
      <c r="U6" s="1">
        <v>0</v>
      </c>
      <c r="V6" s="1">
        <v>4.4000000000000004</v>
      </c>
      <c r="W6" s="1">
        <v>0</v>
      </c>
      <c r="X6" s="1">
        <v>5.22</v>
      </c>
      <c r="Y6" s="1">
        <v>2.56</v>
      </c>
      <c r="Z6" s="1">
        <v>2.56</v>
      </c>
      <c r="AA6" s="1">
        <v>0.125</v>
      </c>
      <c r="AB6" s="1">
        <v>0.125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>
        <v>0</v>
      </c>
      <c r="AT6">
        <v>0</v>
      </c>
      <c r="AU6">
        <v>-999.99900000000002</v>
      </c>
      <c r="AV6">
        <v>-999.99900000000002</v>
      </c>
      <c r="AW6">
        <v>-999.99900000000002</v>
      </c>
      <c r="AX6">
        <v>-999.99900000000002</v>
      </c>
      <c r="AY6">
        <v>-999.99900000000002</v>
      </c>
      <c r="AZ6">
        <v>-999.99900000000002</v>
      </c>
      <c r="BA6">
        <v>-999.99900000000002</v>
      </c>
      <c r="BB6">
        <v>-999.99900000000002</v>
      </c>
      <c r="BC6" s="1">
        <v>1.18</v>
      </c>
      <c r="BD6" s="1">
        <v>0.76200000000000001</v>
      </c>
      <c r="BE6" s="2">
        <f t="shared" si="0"/>
        <v>32.424500000000002</v>
      </c>
      <c r="BF6" s="2">
        <f t="shared" si="1"/>
        <v>4.7347040571199779</v>
      </c>
      <c r="BG6" s="2">
        <f t="shared" si="2"/>
        <v>2.6965266915788071</v>
      </c>
      <c r="BH6" s="2">
        <f t="shared" si="3"/>
        <v>0</v>
      </c>
      <c r="BI6" s="2">
        <f t="shared" si="4"/>
        <v>2.2816764313359137</v>
      </c>
      <c r="BJ6" s="2">
        <f t="shared" si="5"/>
        <v>0</v>
      </c>
      <c r="BK6" s="2">
        <f t="shared" si="6"/>
        <v>13.730641765647938</v>
      </c>
    </row>
    <row r="7" spans="1:63" x14ac:dyDescent="0.25">
      <c r="A7">
        <v>1</v>
      </c>
      <c r="B7" t="s">
        <v>64</v>
      </c>
      <c r="C7">
        <v>1</v>
      </c>
      <c r="D7">
        <v>-99</v>
      </c>
      <c r="E7">
        <v>0</v>
      </c>
      <c r="F7">
        <v>5</v>
      </c>
      <c r="G7">
        <v>6.09626</v>
      </c>
      <c r="H7">
        <v>4</v>
      </c>
      <c r="I7">
        <v>20</v>
      </c>
      <c r="J7">
        <v>0.59469899999999998</v>
      </c>
      <c r="K7" s="1">
        <v>2.73</v>
      </c>
      <c r="L7" s="1">
        <v>0.82199999999999995</v>
      </c>
      <c r="M7" s="1">
        <v>0</v>
      </c>
      <c r="N7" s="1">
        <v>5</v>
      </c>
      <c r="O7" s="1">
        <v>0</v>
      </c>
      <c r="P7" s="1">
        <v>0.128</v>
      </c>
      <c r="Q7" s="1">
        <v>0</v>
      </c>
      <c r="R7" s="1">
        <v>5.04</v>
      </c>
      <c r="S7" s="1">
        <v>2.73</v>
      </c>
      <c r="T7" s="1">
        <v>0.82199999999999995</v>
      </c>
      <c r="U7" s="1">
        <v>0</v>
      </c>
      <c r="V7" s="1">
        <v>5</v>
      </c>
      <c r="W7" s="1">
        <v>0</v>
      </c>
      <c r="X7" s="1">
        <v>5.04</v>
      </c>
      <c r="Y7" s="1">
        <v>2.96</v>
      </c>
      <c r="Z7" s="1">
        <v>2.96</v>
      </c>
      <c r="AA7" s="1">
        <v>0.25700000000000001</v>
      </c>
      <c r="AB7" s="1">
        <v>0.25700000000000001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>
        <v>0</v>
      </c>
      <c r="AT7">
        <v>0</v>
      </c>
      <c r="AU7">
        <v>-999.99900000000002</v>
      </c>
      <c r="AV7">
        <v>-999.99900000000002</v>
      </c>
      <c r="AW7">
        <v>-999.99900000000002</v>
      </c>
      <c r="AX7">
        <v>-999.99900000000002</v>
      </c>
      <c r="AY7">
        <v>-999.99900000000002</v>
      </c>
      <c r="AZ7">
        <v>-999.99900000000002</v>
      </c>
      <c r="BA7">
        <v>-999.99900000000002</v>
      </c>
      <c r="BB7">
        <v>-999.99900000000002</v>
      </c>
      <c r="BC7" s="1">
        <v>1.17</v>
      </c>
      <c r="BD7" s="1">
        <v>0.66700000000000004</v>
      </c>
      <c r="BE7" s="2">
        <f t="shared" si="0"/>
        <v>40.530100000000004</v>
      </c>
      <c r="BF7" s="2">
        <f t="shared" si="1"/>
        <v>4.3688532233883057</v>
      </c>
      <c r="BG7" s="2">
        <f t="shared" si="2"/>
        <v>2.4429913943028483</v>
      </c>
      <c r="BH7" s="2">
        <f t="shared" si="3"/>
        <v>0</v>
      </c>
      <c r="BI7" s="2">
        <f t="shared" si="4"/>
        <v>2.6290848806366047</v>
      </c>
      <c r="BJ7" s="2">
        <f t="shared" si="5"/>
        <v>0</v>
      </c>
      <c r="BK7" s="2">
        <f t="shared" si="6"/>
        <v>13.442625302733246</v>
      </c>
    </row>
    <row r="8" spans="1:63" x14ac:dyDescent="0.25">
      <c r="A8">
        <v>1</v>
      </c>
      <c r="B8" t="s">
        <v>64</v>
      </c>
      <c r="C8">
        <v>1</v>
      </c>
      <c r="D8">
        <v>-99</v>
      </c>
      <c r="E8">
        <v>0</v>
      </c>
      <c r="F8">
        <v>6</v>
      </c>
      <c r="G8">
        <v>5.8903400000000001</v>
      </c>
      <c r="H8">
        <v>4</v>
      </c>
      <c r="I8">
        <v>20</v>
      </c>
      <c r="J8">
        <v>0.51364399999999999</v>
      </c>
      <c r="K8" s="1">
        <v>2.4</v>
      </c>
      <c r="L8" s="1">
        <v>0.70499999999999996</v>
      </c>
      <c r="M8" s="1">
        <v>0</v>
      </c>
      <c r="N8" s="1">
        <v>5.79</v>
      </c>
      <c r="O8" s="1">
        <v>0</v>
      </c>
      <c r="P8" s="1">
        <v>0.14899999999999999</v>
      </c>
      <c r="Q8" s="1">
        <v>0</v>
      </c>
      <c r="R8" s="1">
        <v>4.82</v>
      </c>
      <c r="S8" s="1">
        <v>2.4</v>
      </c>
      <c r="T8" s="1">
        <v>0.70499999999999996</v>
      </c>
      <c r="U8" s="1">
        <v>0</v>
      </c>
      <c r="V8" s="1">
        <v>5.79</v>
      </c>
      <c r="W8" s="1">
        <v>0</v>
      </c>
      <c r="X8" s="1">
        <v>4.82</v>
      </c>
      <c r="Y8" s="1">
        <v>3.35</v>
      </c>
      <c r="Z8" s="1">
        <v>3.35</v>
      </c>
      <c r="AA8" s="1">
        <v>0.38400000000000001</v>
      </c>
      <c r="AB8" s="1">
        <v>0.38400000000000001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>
        <v>0</v>
      </c>
      <c r="AT8">
        <v>0</v>
      </c>
      <c r="AU8">
        <v>-999.99900000000002</v>
      </c>
      <c r="AV8">
        <v>-999.99900000000002</v>
      </c>
      <c r="AW8">
        <v>-999.99900000000002</v>
      </c>
      <c r="AX8">
        <v>-999.99900000000002</v>
      </c>
      <c r="AY8">
        <v>-999.99900000000002</v>
      </c>
      <c r="AZ8">
        <v>-999.99900000000002</v>
      </c>
      <c r="BA8">
        <v>-999.99900000000002</v>
      </c>
      <c r="BB8">
        <v>-999.99900000000002</v>
      </c>
      <c r="BC8" s="1">
        <v>1.17</v>
      </c>
      <c r="BD8" s="1">
        <v>0.57399999999999995</v>
      </c>
      <c r="BE8" s="2">
        <f t="shared" si="0"/>
        <v>48.635600000000004</v>
      </c>
      <c r="BF8" s="2">
        <f t="shared" si="1"/>
        <v>3.8547392120075048</v>
      </c>
      <c r="BG8" s="2">
        <f t="shared" si="2"/>
        <v>2.1028979094076656</v>
      </c>
      <c r="BH8" s="2">
        <f t="shared" si="3"/>
        <v>0</v>
      </c>
      <c r="BI8" s="2">
        <f t="shared" si="4"/>
        <v>3.0555691718038065</v>
      </c>
      <c r="BJ8" s="2">
        <f t="shared" si="5"/>
        <v>0</v>
      </c>
      <c r="BK8" s="2">
        <f t="shared" si="6"/>
        <v>12.902668751302901</v>
      </c>
    </row>
    <row r="9" spans="1:63" x14ac:dyDescent="0.25">
      <c r="A9">
        <v>1</v>
      </c>
      <c r="B9" t="s">
        <v>64</v>
      </c>
      <c r="C9">
        <v>1</v>
      </c>
      <c r="D9">
        <v>-99</v>
      </c>
      <c r="E9">
        <v>0</v>
      </c>
      <c r="F9">
        <v>7</v>
      </c>
      <c r="G9">
        <v>5.60738</v>
      </c>
      <c r="H9">
        <v>4</v>
      </c>
      <c r="I9">
        <v>20</v>
      </c>
      <c r="J9">
        <v>0.43258799999999997</v>
      </c>
      <c r="K9" s="1">
        <v>1.97</v>
      </c>
      <c r="L9" s="1">
        <v>0.56200000000000006</v>
      </c>
      <c r="M9" s="1">
        <v>0</v>
      </c>
      <c r="N9" s="1">
        <v>6.88</v>
      </c>
      <c r="O9" s="1">
        <v>0</v>
      </c>
      <c r="P9" s="1">
        <v>0.17699999999999999</v>
      </c>
      <c r="Q9" s="1">
        <v>0</v>
      </c>
      <c r="R9" s="1">
        <v>4.5599999999999996</v>
      </c>
      <c r="S9" s="1">
        <v>1.97</v>
      </c>
      <c r="T9" s="1">
        <v>0.56200000000000006</v>
      </c>
      <c r="U9" s="1">
        <v>0</v>
      </c>
      <c r="V9" s="1">
        <v>6.88</v>
      </c>
      <c r="W9" s="1">
        <v>0</v>
      </c>
      <c r="X9" s="1">
        <v>4.5599999999999996</v>
      </c>
      <c r="Y9" s="1">
        <v>3.74</v>
      </c>
      <c r="Z9" s="1">
        <v>3.74</v>
      </c>
      <c r="AA9" s="1">
        <v>0.503</v>
      </c>
      <c r="AB9" s="1">
        <v>0.503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>
        <v>0</v>
      </c>
      <c r="AT9">
        <v>0</v>
      </c>
      <c r="AU9">
        <v>-999.99900000000002</v>
      </c>
      <c r="AV9">
        <v>-999.99900000000002</v>
      </c>
      <c r="AW9">
        <v>-999.99900000000002</v>
      </c>
      <c r="AX9">
        <v>-999.99900000000002</v>
      </c>
      <c r="AY9">
        <v>-999.99900000000002</v>
      </c>
      <c r="AZ9">
        <v>-999.99900000000002</v>
      </c>
      <c r="BA9">
        <v>-999.99900000000002</v>
      </c>
      <c r="BB9">
        <v>-999.99900000000002</v>
      </c>
      <c r="BC9" s="1">
        <v>1.1599999999999999</v>
      </c>
      <c r="BD9" s="1">
        <v>0.48099999999999998</v>
      </c>
      <c r="BE9" s="2">
        <f t="shared" si="0"/>
        <v>56.741200000000006</v>
      </c>
      <c r="BF9" s="2">
        <f t="shared" si="1"/>
        <v>3.2074280521901213</v>
      </c>
      <c r="BG9" s="2">
        <f t="shared" si="2"/>
        <v>1.6993088723205969</v>
      </c>
      <c r="BH9" s="2">
        <f t="shared" si="3"/>
        <v>0</v>
      </c>
      <c r="BI9" s="2">
        <f t="shared" si="4"/>
        <v>3.6805178751164962</v>
      </c>
      <c r="BJ9" s="2">
        <f t="shared" si="5"/>
        <v>0</v>
      </c>
      <c r="BK9" s="2">
        <f t="shared" si="6"/>
        <v>12.373834109972041</v>
      </c>
    </row>
    <row r="10" spans="1:63" x14ac:dyDescent="0.25">
      <c r="A10">
        <v>1</v>
      </c>
      <c r="B10" t="s">
        <v>64</v>
      </c>
      <c r="C10">
        <v>1</v>
      </c>
      <c r="D10">
        <v>-99</v>
      </c>
      <c r="E10">
        <v>0</v>
      </c>
      <c r="F10">
        <v>8</v>
      </c>
      <c r="G10">
        <v>5.1947599999999996</v>
      </c>
      <c r="H10">
        <v>4</v>
      </c>
      <c r="I10">
        <v>20</v>
      </c>
      <c r="J10">
        <v>0.35153200000000001</v>
      </c>
      <c r="K10" s="1">
        <v>1.4</v>
      </c>
      <c r="L10" s="1">
        <v>0.38900000000000001</v>
      </c>
      <c r="M10" s="1">
        <v>0</v>
      </c>
      <c r="N10" s="1">
        <v>8.4600000000000009</v>
      </c>
      <c r="O10" s="1">
        <v>0</v>
      </c>
      <c r="P10" s="1">
        <v>0.217</v>
      </c>
      <c r="Q10" s="1">
        <v>0</v>
      </c>
      <c r="R10" s="1">
        <v>4.29</v>
      </c>
      <c r="S10" s="1">
        <v>1.4</v>
      </c>
      <c r="T10" s="1">
        <v>0.38900000000000001</v>
      </c>
      <c r="U10" s="1">
        <v>0</v>
      </c>
      <c r="V10" s="1">
        <v>8.4600000000000009</v>
      </c>
      <c r="W10" s="1">
        <v>0</v>
      </c>
      <c r="X10" s="1">
        <v>4.29</v>
      </c>
      <c r="Y10" s="1">
        <v>4.09</v>
      </c>
      <c r="Z10" s="1">
        <v>4.09</v>
      </c>
      <c r="AA10" s="1">
        <v>0.60899999999999999</v>
      </c>
      <c r="AB10" s="1">
        <v>0.60899999999999999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>
        <v>0</v>
      </c>
      <c r="AT10">
        <v>0</v>
      </c>
      <c r="AU10">
        <v>-999.99900000000002</v>
      </c>
      <c r="AV10">
        <v>-999.99900000000002</v>
      </c>
      <c r="AW10">
        <v>-999.99900000000002</v>
      </c>
      <c r="AX10">
        <v>-999.99900000000002</v>
      </c>
      <c r="AY10">
        <v>-999.99900000000002</v>
      </c>
      <c r="AZ10">
        <v>-999.99900000000002</v>
      </c>
      <c r="BA10">
        <v>-999.99900000000002</v>
      </c>
      <c r="BB10">
        <v>-999.99900000000002</v>
      </c>
      <c r="BC10" s="1">
        <v>1.1499999999999999</v>
      </c>
      <c r="BD10" s="1">
        <v>0.38800000000000001</v>
      </c>
      <c r="BE10" s="2">
        <f t="shared" si="0"/>
        <v>64.846800000000002</v>
      </c>
      <c r="BF10" s="2">
        <f t="shared" si="1"/>
        <v>2.3162350515463919</v>
      </c>
      <c r="BG10" s="2">
        <f t="shared" si="2"/>
        <v>1.1952245567010309</v>
      </c>
      <c r="BH10" s="2">
        <f t="shared" si="3"/>
        <v>0</v>
      </c>
      <c r="BI10" s="2">
        <f t="shared" si="4"/>
        <v>4.5989083298969078</v>
      </c>
      <c r="BJ10" s="2">
        <f t="shared" si="5"/>
        <v>0</v>
      </c>
      <c r="BK10" s="2">
        <f t="shared" si="6"/>
        <v>11.829343298969073</v>
      </c>
    </row>
    <row r="11" spans="1:63" x14ac:dyDescent="0.25">
      <c r="A11">
        <v>1</v>
      </c>
      <c r="B11" t="s">
        <v>64</v>
      </c>
      <c r="C11">
        <v>1</v>
      </c>
      <c r="D11">
        <v>-99</v>
      </c>
      <c r="E11">
        <v>0</v>
      </c>
      <c r="F11">
        <v>9</v>
      </c>
      <c r="G11">
        <v>4.52501</v>
      </c>
      <c r="H11">
        <v>4</v>
      </c>
      <c r="I11">
        <v>20</v>
      </c>
      <c r="J11">
        <v>0.27047500000000002</v>
      </c>
      <c r="K11" s="1">
        <v>0.70399999999999996</v>
      </c>
      <c r="L11" s="1">
        <v>0.192</v>
      </c>
      <c r="M11" s="1">
        <v>0</v>
      </c>
      <c r="N11" s="1">
        <v>11</v>
      </c>
      <c r="O11" s="1">
        <v>0</v>
      </c>
      <c r="P11" s="1">
        <v>0.28199999999999997</v>
      </c>
      <c r="Q11" s="1">
        <v>0</v>
      </c>
      <c r="R11" s="1">
        <v>4.1500000000000004</v>
      </c>
      <c r="S11" s="1">
        <v>0.70399999999999996</v>
      </c>
      <c r="T11" s="1">
        <v>0.192</v>
      </c>
      <c r="U11" s="1">
        <v>0</v>
      </c>
      <c r="V11" s="1">
        <v>11</v>
      </c>
      <c r="W11" s="1">
        <v>0</v>
      </c>
      <c r="X11" s="1">
        <v>4.1500000000000004</v>
      </c>
      <c r="Y11" s="1">
        <v>4.4000000000000004</v>
      </c>
      <c r="Z11" s="1">
        <v>4.4000000000000004</v>
      </c>
      <c r="AA11" s="1">
        <v>0.69399999999999995</v>
      </c>
      <c r="AB11" s="1">
        <v>0.69399999999999995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>
        <v>0</v>
      </c>
      <c r="AT11">
        <v>0</v>
      </c>
      <c r="AU11">
        <v>-999.99900000000002</v>
      </c>
      <c r="AV11">
        <v>-999.99900000000002</v>
      </c>
      <c r="AW11">
        <v>-999.99900000000002</v>
      </c>
      <c r="AX11">
        <v>-999.99900000000002</v>
      </c>
      <c r="AY11">
        <v>-999.99900000000002</v>
      </c>
      <c r="AZ11">
        <v>-999.99900000000002</v>
      </c>
      <c r="BA11">
        <v>-999.99900000000002</v>
      </c>
      <c r="BB11">
        <v>-999.99900000000002</v>
      </c>
      <c r="BC11" s="1">
        <v>1.1499999999999999</v>
      </c>
      <c r="BD11" s="1">
        <v>0.29799999999999999</v>
      </c>
      <c r="BE11" s="2">
        <f t="shared" si="0"/>
        <v>72.952500000000001</v>
      </c>
      <c r="BF11" s="2">
        <f t="shared" si="1"/>
        <v>1.1668229938721917</v>
      </c>
      <c r="BG11" s="2">
        <f t="shared" si="2"/>
        <v>0.59098826962357764</v>
      </c>
      <c r="BH11" s="2">
        <f t="shared" si="3"/>
        <v>0</v>
      </c>
      <c r="BI11" s="2">
        <f t="shared" si="4"/>
        <v>5.9903859060402702</v>
      </c>
      <c r="BJ11" s="2">
        <f t="shared" si="5"/>
        <v>0</v>
      </c>
      <c r="BK11" s="2">
        <f t="shared" si="6"/>
        <v>11.463814925590899</v>
      </c>
    </row>
    <row r="12" spans="1:63" x14ac:dyDescent="0.25">
      <c r="A12">
        <v>1</v>
      </c>
      <c r="B12" t="s">
        <v>64</v>
      </c>
      <c r="C12">
        <v>1</v>
      </c>
      <c r="D12">
        <v>-99</v>
      </c>
      <c r="E12">
        <v>0</v>
      </c>
      <c r="F12">
        <v>10</v>
      </c>
      <c r="G12">
        <v>3.1761400000000002</v>
      </c>
      <c r="H12">
        <v>4</v>
      </c>
      <c r="I12">
        <v>20</v>
      </c>
      <c r="J12">
        <v>0.189414</v>
      </c>
      <c r="K12" s="1">
        <v>0.111</v>
      </c>
      <c r="L12" s="1">
        <v>3.2399999999999998E-2</v>
      </c>
      <c r="M12" s="1">
        <v>0</v>
      </c>
      <c r="N12" s="1">
        <v>15.7</v>
      </c>
      <c r="O12" s="1">
        <v>0</v>
      </c>
      <c r="P12" s="1">
        <v>0.40300000000000002</v>
      </c>
      <c r="Q12" s="1">
        <v>0</v>
      </c>
      <c r="R12" s="1">
        <v>4.79</v>
      </c>
      <c r="S12" s="1">
        <v>0.111</v>
      </c>
      <c r="T12" s="1">
        <v>3.2399999999999998E-2</v>
      </c>
      <c r="U12" s="1">
        <v>0</v>
      </c>
      <c r="V12" s="1">
        <v>15.7</v>
      </c>
      <c r="W12" s="1">
        <v>0</v>
      </c>
      <c r="X12" s="1">
        <v>4.79</v>
      </c>
      <c r="Y12" s="1">
        <v>4.5599999999999996</v>
      </c>
      <c r="Z12" s="1">
        <v>4.5599999999999996</v>
      </c>
      <c r="AA12" s="1">
        <v>0.74</v>
      </c>
      <c r="AB12" s="1">
        <v>0.74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>
        <v>0</v>
      </c>
      <c r="AT12">
        <v>0</v>
      </c>
      <c r="AU12">
        <v>-999.99900000000002</v>
      </c>
      <c r="AV12">
        <v>-999.99900000000002</v>
      </c>
      <c r="AW12">
        <v>-999.99900000000002</v>
      </c>
      <c r="AX12">
        <v>-999.99900000000002</v>
      </c>
      <c r="AY12">
        <v>-999.99900000000002</v>
      </c>
      <c r="AZ12">
        <v>-999.99900000000002</v>
      </c>
      <c r="BA12">
        <v>-999.99900000000002</v>
      </c>
      <c r="BB12">
        <v>-999.99900000000002</v>
      </c>
      <c r="BC12" s="1">
        <v>1.17</v>
      </c>
      <c r="BD12" s="1">
        <v>0.21199999999999999</v>
      </c>
      <c r="BE12" s="2">
        <f t="shared" si="0"/>
        <v>81.058599999999998</v>
      </c>
      <c r="BF12" s="2">
        <f t="shared" si="1"/>
        <v>0.17800517416545719</v>
      </c>
      <c r="BG12" s="2">
        <f t="shared" si="2"/>
        <v>9.6493924528301883E-2</v>
      </c>
      <c r="BH12" s="2">
        <f t="shared" si="3"/>
        <v>0</v>
      </c>
      <c r="BI12" s="2">
        <f t="shared" si="4"/>
        <v>8.2725441944847606</v>
      </c>
      <c r="BJ12" s="2">
        <f t="shared" si="5"/>
        <v>0</v>
      </c>
      <c r="BK12" s="2">
        <f t="shared" si="6"/>
        <v>12.802474238026125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ejemplo3_auxiliar (Procesado 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Simón Diego Díaz Quezada (simon.diaz)</cp:lastModifiedBy>
  <dcterms:created xsi:type="dcterms:W3CDTF">2023-11-28T03:46:45Z</dcterms:created>
  <dcterms:modified xsi:type="dcterms:W3CDTF">2023-11-28T04:08:14Z</dcterms:modified>
</cp:coreProperties>
</file>